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'Лист1'!$24:$24</definedName>
  </definedNames>
  <calcPr fullCalcOnLoad="1"/>
</workbook>
</file>

<file path=xl/sharedStrings.xml><?xml version="1.0" encoding="utf-8"?>
<sst xmlns="http://schemas.openxmlformats.org/spreadsheetml/2006/main" count="70" uniqueCount="59">
  <si>
    <t>(фамилия, имя, отчество, телефон, факс)</t>
  </si>
  <si>
    <t>(фамилия, имя, отчество, телефон)</t>
  </si>
  <si>
    <t>Показатели</t>
  </si>
  <si>
    <t>Изменения, %</t>
  </si>
  <si>
    <t>Примечания</t>
  </si>
  <si>
    <t>1) Поступило денежных средств, всего, тыс. руб., в т.ч.</t>
  </si>
  <si>
    <t>3) Доходы от предпринимательской и иной приносящей доход деятельности (код 90)</t>
  </si>
  <si>
    <t>5. Основные финансово-экономические показатели:</t>
  </si>
  <si>
    <t xml:space="preserve">                  СПРАВКА</t>
  </si>
  <si>
    <t>Информация приведена в целях корректного отражения сведений о расходовании средств в соответствующих отчетных периодах</t>
  </si>
  <si>
    <t>4.2. из них, передано в аренду ________________ кв.м</t>
  </si>
  <si>
    <t xml:space="preserve">      к Положению о комиссии </t>
  </si>
  <si>
    <t xml:space="preserve">      по рассмотрению итогов финансовой, </t>
  </si>
  <si>
    <t xml:space="preserve">      хозяйственной, экономической </t>
  </si>
  <si>
    <t xml:space="preserve">      деятельности подведомственных </t>
  </si>
  <si>
    <t xml:space="preserve">      государственных учреждений</t>
  </si>
  <si>
    <t xml:space="preserve">                               О ФИНАНСОВО-ЭКОНОМИЧЕСКОМ ПОЛОЖЕНИИ УЧРЕЖДЕНИЯ</t>
  </si>
  <si>
    <t>5) Средства, выделенные из федерального бюджета</t>
  </si>
  <si>
    <t>7) Израсходовано средств, тыс. руб., в т.ч.</t>
  </si>
  <si>
    <t>8) Дебиторская задолженность всего, тыс. руб.</t>
  </si>
  <si>
    <t>9) Кредиторская задолженность всего, тыс. руб.</t>
  </si>
  <si>
    <t>12) Численность работников (чел.), всего на конец периода, в т.ч.:</t>
  </si>
  <si>
    <t>13) Среднемесячная заработная плата (всего на конец периода), в т.ч.:</t>
  </si>
  <si>
    <t>4) Остатки неиспользованных доходов от предпринимательской и иной приносящей доход деятельности (код 90) предыдущего периода, отраженные в росписи после внесения соответствующих изменений в ведомственную структуру расходов бюджета</t>
  </si>
  <si>
    <t>по коду фонда "90"</t>
  </si>
  <si>
    <t>2) Из бюджета Санкт-Петербурга, код 00-51,99</t>
  </si>
  <si>
    <t>Предыдущий год 2009</t>
  </si>
  <si>
    <t>Отчетный год 2010</t>
  </si>
  <si>
    <r>
      <t xml:space="preserve"> - (210) на оплату труда с начислениями, </t>
    </r>
    <r>
      <rPr>
        <i/>
        <sz val="10"/>
        <rFont val="Arial Cyr"/>
        <family val="0"/>
      </rPr>
      <t xml:space="preserve">всего </t>
    </r>
  </si>
  <si>
    <r>
      <t xml:space="preserve"> - (223) на оплату коммунальных услуг, </t>
    </r>
    <r>
      <rPr>
        <i/>
        <sz val="10"/>
        <rFont val="Arial Cyr"/>
        <family val="0"/>
      </rPr>
      <t>всего</t>
    </r>
    <r>
      <rPr>
        <sz val="10"/>
        <rFont val="Arial Cyr"/>
        <family val="0"/>
      </rPr>
      <t xml:space="preserve"> </t>
    </r>
  </si>
  <si>
    <r>
      <t xml:space="preserve"> - (310) на приобретение оборудования, </t>
    </r>
    <r>
      <rPr>
        <i/>
        <sz val="10"/>
        <rFont val="Arial Cyr"/>
        <family val="0"/>
      </rPr>
      <t>всего</t>
    </r>
  </si>
  <si>
    <r>
      <t xml:space="preserve"> - прочие расходы, </t>
    </r>
    <r>
      <rPr>
        <i/>
        <sz val="10"/>
        <rFont val="Arial Cyr"/>
        <family val="0"/>
      </rPr>
      <t>всего</t>
    </r>
  </si>
  <si>
    <t>10) Количество: обучающихся, занимающихся, обслуживаемых (чел.), всего на конец периода - (выбрать нужное)</t>
  </si>
  <si>
    <t xml:space="preserve">11) Стоимость оказанных услуг на одного обучаемого, занимающегося, обслуживаемого, тыс. руб. </t>
  </si>
  <si>
    <t>Руководители</t>
  </si>
  <si>
    <t xml:space="preserve">Специалисты </t>
  </si>
  <si>
    <t>Прочие категории</t>
  </si>
  <si>
    <t xml:space="preserve">      Приложение </t>
  </si>
  <si>
    <t>6) Средства, выделенные по целевым программам, всего, в т.ч.</t>
  </si>
  <si>
    <r>
      <t xml:space="preserve"> - (225) на услуги по содержанию имущества, </t>
    </r>
    <r>
      <rPr>
        <i/>
        <sz val="10"/>
        <rFont val="Arial Cyr"/>
        <family val="0"/>
      </rPr>
      <t xml:space="preserve">всего </t>
    </r>
  </si>
  <si>
    <r>
      <t xml:space="preserve"> - (225) на выполнение ремонтных работ, </t>
    </r>
    <r>
      <rPr>
        <i/>
        <sz val="10"/>
        <rFont val="Arial Cyr"/>
        <family val="0"/>
      </rPr>
      <t>всего</t>
    </r>
  </si>
  <si>
    <r>
      <t xml:space="preserve"> - (262) на предоставление льготного питания учащимся общеобразовательных школ), </t>
    </r>
    <r>
      <rPr>
        <i/>
        <sz val="10"/>
        <rFont val="Arial Cyr"/>
        <family val="0"/>
      </rPr>
      <t>всего</t>
    </r>
  </si>
  <si>
    <r>
      <t xml:space="preserve"> - (340) на поставку продуктов питания, </t>
    </r>
    <r>
      <rPr>
        <i/>
        <sz val="10"/>
        <rFont val="Arial Cyr"/>
        <family val="0"/>
      </rPr>
      <t>всего</t>
    </r>
  </si>
  <si>
    <r>
      <t xml:space="preserve"> - (340) на приобретение материальных запасов (хоз.товары, канц.товары, мягкий инвентарь и др.), </t>
    </r>
    <r>
      <rPr>
        <i/>
        <sz val="10"/>
        <rFont val="Arial Cyr"/>
        <family val="0"/>
      </rPr>
      <t>всего</t>
    </r>
  </si>
  <si>
    <t>Средства, выделенные на ремонт пищеблоков</t>
  </si>
  <si>
    <t>Средства, выделенные на выполнение работ по замене окон</t>
  </si>
  <si>
    <t>Средства, выделенные на реализацию мер по социальной поддержке педагогических арботников</t>
  </si>
  <si>
    <t>Средства, выделенные на выполнение работ по замене пола</t>
  </si>
  <si>
    <t>4. Площадь зданий, сооружений, всего 4386,3 кв.м</t>
  </si>
  <si>
    <t>4.1. из них, находящихся в эксплуатации 4386,3кв.м</t>
  </si>
  <si>
    <t>3. Мощность учреждения 732</t>
  </si>
  <si>
    <t>1. Наименование предприятия (полное), адрес Государственное общеобразовательное учреждение гимназия № 470 Калининского района Санкт-Петербурга, ул.Бутлерова д.22</t>
  </si>
  <si>
    <t>2. Руководитель   Винокурова Ольга Луиновна т.факс 535-07-94</t>
  </si>
  <si>
    <t>Главный бухгалтер   Бурмистрова Елена Юрьевна т.факс 534-14-87</t>
  </si>
  <si>
    <t>Руководитель ____________________ О.Л.Винокурова</t>
  </si>
  <si>
    <t>Главный бухгалтер _______________ Е.Ю.Бурмистрова</t>
  </si>
  <si>
    <t>Остаток неиспользованных доходов на 01.01.2011 г. 1357,3 тыс. руб.</t>
  </si>
  <si>
    <t>КОСГУ 226 каталожная подписка</t>
  </si>
  <si>
    <t>КОСГУ 226 Альфа-Провиант-47,0, КОСГУ 223 Водоканал- 0,1,           ПСК- 6,7, ГУП ТЭК- 77,1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</si>
</sst>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6"/>
  <sheetViews>
    <sheetView tabSelected="1" workbookViewId="0" topLeftCell="A1">
      <selection activeCell="D69" sqref="D69"/>
    </sheetView>
  </sheetViews>
  <sheetFormatPr defaultColWidth="9.00390625" defaultRowHeight="12.75"/>
  <cols>
    <col min="1" max="1" width="32.875" style="0" customWidth="1"/>
    <col min="2" max="2" width="14.25390625" style="0" customWidth="1"/>
    <col min="3" max="4" width="10.875" style="0" customWidth="1"/>
    <col min="5" max="5" width="29.875" style="0" customWidth="1"/>
  </cols>
  <sheetData>
    <row r="2" ht="12.75">
      <c r="D2" t="s">
        <v>37</v>
      </c>
    </row>
    <row r="3" ht="12.75">
      <c r="D3" t="s">
        <v>11</v>
      </c>
    </row>
    <row r="4" ht="12.75">
      <c r="D4" t="s">
        <v>12</v>
      </c>
    </row>
    <row r="5" ht="12.75">
      <c r="D5" t="s">
        <v>13</v>
      </c>
    </row>
    <row r="6" ht="12.75">
      <c r="D6" t="s">
        <v>14</v>
      </c>
    </row>
    <row r="7" ht="12.75">
      <c r="D7" t="s">
        <v>15</v>
      </c>
    </row>
    <row r="11" ht="12.75">
      <c r="B11" s="1" t="s">
        <v>8</v>
      </c>
    </row>
    <row r="12" ht="12.75">
      <c r="A12" s="1" t="s">
        <v>16</v>
      </c>
    </row>
    <row r="14" spans="1:5" ht="55.5" customHeight="1">
      <c r="A14" s="25" t="s">
        <v>51</v>
      </c>
      <c r="B14" s="26"/>
      <c r="C14" s="26"/>
      <c r="D14" s="26"/>
      <c r="E14" s="27"/>
    </row>
    <row r="15" spans="1:5" ht="34.5" customHeight="1">
      <c r="A15" s="16" t="s">
        <v>52</v>
      </c>
      <c r="B15" s="17"/>
      <c r="C15" s="17"/>
      <c r="D15" s="17"/>
      <c r="E15" s="18"/>
    </row>
    <row r="16" spans="1:5" ht="15.75" customHeight="1">
      <c r="A16" s="22" t="s">
        <v>0</v>
      </c>
      <c r="B16" s="23"/>
      <c r="C16" s="23"/>
      <c r="D16" s="23"/>
      <c r="E16" s="24"/>
    </row>
    <row r="17" spans="1:5" ht="45.75" customHeight="1">
      <c r="A17" s="25" t="s">
        <v>53</v>
      </c>
      <c r="B17" s="26"/>
      <c r="C17" s="26"/>
      <c r="D17" s="26"/>
      <c r="E17" s="27"/>
    </row>
    <row r="18" spans="1:5" ht="17.25" customHeight="1">
      <c r="A18" s="22" t="s">
        <v>1</v>
      </c>
      <c r="B18" s="23"/>
      <c r="C18" s="23"/>
      <c r="D18" s="23"/>
      <c r="E18" s="24"/>
    </row>
    <row r="19" spans="1:5" ht="22.5" customHeight="1">
      <c r="A19" s="16" t="s">
        <v>50</v>
      </c>
      <c r="B19" s="17"/>
      <c r="C19" s="17"/>
      <c r="D19" s="17"/>
      <c r="E19" s="18"/>
    </row>
    <row r="20" spans="1:5" ht="24.75" customHeight="1">
      <c r="A20" s="16" t="s">
        <v>48</v>
      </c>
      <c r="B20" s="17"/>
      <c r="C20" s="17"/>
      <c r="D20" s="17"/>
      <c r="E20" s="18"/>
    </row>
    <row r="21" spans="1:5" ht="23.25" customHeight="1">
      <c r="A21" s="16" t="s">
        <v>49</v>
      </c>
      <c r="B21" s="17"/>
      <c r="C21" s="17"/>
      <c r="D21" s="17"/>
      <c r="E21" s="18"/>
    </row>
    <row r="22" spans="1:5" ht="24" customHeight="1">
      <c r="A22" s="16" t="s">
        <v>10</v>
      </c>
      <c r="B22" s="17"/>
      <c r="C22" s="17"/>
      <c r="D22" s="17"/>
      <c r="E22" s="18"/>
    </row>
    <row r="23" spans="1:5" ht="15" customHeight="1">
      <c r="A23" s="19" t="s">
        <v>7</v>
      </c>
      <c r="B23" s="20"/>
      <c r="C23" s="20"/>
      <c r="D23" s="20"/>
      <c r="E23" s="21"/>
    </row>
    <row r="24" spans="1:5" ht="25.5">
      <c r="A24" s="3" t="s">
        <v>2</v>
      </c>
      <c r="B24" s="3" t="s">
        <v>26</v>
      </c>
      <c r="C24" s="3" t="s">
        <v>27</v>
      </c>
      <c r="D24" s="3" t="s">
        <v>3</v>
      </c>
      <c r="E24" s="3" t="s">
        <v>4</v>
      </c>
    </row>
    <row r="25" spans="1:5" ht="25.5">
      <c r="A25" s="2" t="s">
        <v>5</v>
      </c>
      <c r="B25" s="6">
        <f>B26+B27+B29+B28</f>
        <v>35164.8</v>
      </c>
      <c r="C25" s="6">
        <f>C26+C27+C29+C28</f>
        <v>34997</v>
      </c>
      <c r="D25" s="7">
        <f>(C25-B25)/B25*100</f>
        <v>-0.47718172718173546</v>
      </c>
      <c r="E25" s="5"/>
    </row>
    <row r="26" spans="1:5" ht="25.5">
      <c r="A26" s="2" t="s">
        <v>25</v>
      </c>
      <c r="B26" s="6">
        <v>28980.6</v>
      </c>
      <c r="C26" s="6">
        <v>27414.3</v>
      </c>
      <c r="D26" s="7">
        <f aca="true" t="shared" si="0" ref="D26:D64">(C26-B26)/B26*100</f>
        <v>-5.404650007246225</v>
      </c>
      <c r="E26" s="5"/>
    </row>
    <row r="27" spans="1:5" ht="46.5" customHeight="1">
      <c r="A27" s="2" t="s">
        <v>6</v>
      </c>
      <c r="B27" s="6">
        <v>5196.3</v>
      </c>
      <c r="C27" s="6">
        <v>6304.7</v>
      </c>
      <c r="D27" s="7">
        <f t="shared" si="0"/>
        <v>21.33056213074687</v>
      </c>
      <c r="E27" s="3" t="s">
        <v>56</v>
      </c>
    </row>
    <row r="28" spans="1:5" ht="119.25" customHeight="1">
      <c r="A28" s="2" t="s">
        <v>23</v>
      </c>
      <c r="B28" s="14">
        <v>598.5</v>
      </c>
      <c r="C28" s="14">
        <v>895</v>
      </c>
      <c r="D28" s="7">
        <f t="shared" si="0"/>
        <v>49.54051796157059</v>
      </c>
      <c r="E28" s="3" t="s">
        <v>9</v>
      </c>
    </row>
    <row r="29" spans="1:5" ht="25.5">
      <c r="A29" s="2" t="s">
        <v>17</v>
      </c>
      <c r="B29" s="6">
        <v>389.4</v>
      </c>
      <c r="C29" s="6">
        <v>383</v>
      </c>
      <c r="D29" s="7">
        <f t="shared" si="0"/>
        <v>-1.6435541859270615</v>
      </c>
      <c r="E29" s="5"/>
    </row>
    <row r="30" spans="1:5" ht="25.5">
      <c r="A30" s="2" t="s">
        <v>38</v>
      </c>
      <c r="B30" s="6">
        <f>SUM(B31:B34)</f>
        <v>6629.9</v>
      </c>
      <c r="C30" s="6">
        <f>SUM(C31:C34)</f>
        <v>228.1</v>
      </c>
      <c r="D30" s="7">
        <f t="shared" si="0"/>
        <v>-96.55952578470263</v>
      </c>
      <c r="E30" s="5"/>
    </row>
    <row r="31" spans="1:5" ht="25.5">
      <c r="A31" s="2" t="s">
        <v>44</v>
      </c>
      <c r="B31" s="6">
        <v>1570.9</v>
      </c>
      <c r="C31" s="6"/>
      <c r="D31" s="7"/>
      <c r="E31" s="5"/>
    </row>
    <row r="32" spans="1:5" ht="25.5">
      <c r="A32" s="2" t="s">
        <v>45</v>
      </c>
      <c r="B32" s="6">
        <v>4618.5</v>
      </c>
      <c r="C32" s="6"/>
      <c r="D32" s="7"/>
      <c r="E32" s="5"/>
    </row>
    <row r="33" spans="1:5" ht="51">
      <c r="A33" s="2" t="s">
        <v>46</v>
      </c>
      <c r="B33" s="6">
        <v>152.5</v>
      </c>
      <c r="C33" s="6">
        <v>228.1</v>
      </c>
      <c r="D33" s="7">
        <f t="shared" si="0"/>
        <v>49.57377049180327</v>
      </c>
      <c r="E33" s="5"/>
    </row>
    <row r="34" spans="1:5" ht="25.5">
      <c r="A34" s="2" t="s">
        <v>47</v>
      </c>
      <c r="B34" s="6">
        <v>288</v>
      </c>
      <c r="C34" s="6"/>
      <c r="D34" s="7"/>
      <c r="E34" s="5"/>
    </row>
    <row r="35" spans="1:5" ht="25.5">
      <c r="A35" s="2" t="s">
        <v>18</v>
      </c>
      <c r="B35" s="6">
        <f>B36+B38+B40+B42+B44+B46+B48+B50+B52</f>
        <v>34266.5</v>
      </c>
      <c r="C35" s="6">
        <f>C36+C38+C40+C42+C44+C46+C48+C50+C52</f>
        <v>33539.5</v>
      </c>
      <c r="D35" s="7">
        <f>(C35-B35)/B35*100</f>
        <v>-2.121605649832927</v>
      </c>
      <c r="E35" s="5"/>
    </row>
    <row r="36" spans="1:5" ht="25.5">
      <c r="A36" s="2" t="s">
        <v>28</v>
      </c>
      <c r="B36" s="6">
        <v>21212.5</v>
      </c>
      <c r="C36" s="6">
        <v>24810.9</v>
      </c>
      <c r="D36" s="7">
        <f t="shared" si="0"/>
        <v>16.963582793164413</v>
      </c>
      <c r="E36" s="5"/>
    </row>
    <row r="37" spans="1:5" ht="12.75">
      <c r="A37" s="2" t="s">
        <v>24</v>
      </c>
      <c r="B37" s="6">
        <v>3056.8</v>
      </c>
      <c r="C37" s="6">
        <v>3853.2</v>
      </c>
      <c r="D37" s="7">
        <f t="shared" si="0"/>
        <v>26.05338916514</v>
      </c>
      <c r="E37" s="5"/>
    </row>
    <row r="38" spans="1:5" ht="25.5">
      <c r="A38" s="2" t="s">
        <v>29</v>
      </c>
      <c r="B38" s="6">
        <v>1953.9</v>
      </c>
      <c r="C38" s="6">
        <v>2131.7</v>
      </c>
      <c r="D38" s="7">
        <f t="shared" si="0"/>
        <v>9.099749219509684</v>
      </c>
      <c r="E38" s="5"/>
    </row>
    <row r="39" spans="1:5" ht="12.75">
      <c r="A39" s="2" t="s">
        <v>24</v>
      </c>
      <c r="B39" s="6"/>
      <c r="C39" s="6"/>
      <c r="D39" s="7"/>
      <c r="E39" s="5"/>
    </row>
    <row r="40" spans="1:5" ht="25.5">
      <c r="A40" s="2" t="s">
        <v>39</v>
      </c>
      <c r="B40" s="6">
        <v>648.7</v>
      </c>
      <c r="C40" s="6">
        <v>764</v>
      </c>
      <c r="D40" s="7">
        <f t="shared" si="0"/>
        <v>17.774009557576683</v>
      </c>
      <c r="E40" s="5"/>
    </row>
    <row r="41" spans="1:5" ht="12.75">
      <c r="A41" s="2" t="s">
        <v>24</v>
      </c>
      <c r="B41" s="6"/>
      <c r="C41" s="6">
        <v>140</v>
      </c>
      <c r="D41" s="7"/>
      <c r="E41" s="5"/>
    </row>
    <row r="42" spans="1:5" ht="25.5">
      <c r="A42" s="2" t="s">
        <v>40</v>
      </c>
      <c r="B42" s="6">
        <v>6477.4</v>
      </c>
      <c r="C42" s="6">
        <v>1899.8</v>
      </c>
      <c r="D42" s="7">
        <f t="shared" si="0"/>
        <v>-70.6703306882391</v>
      </c>
      <c r="E42" s="5"/>
    </row>
    <row r="43" spans="1:5" ht="12.75">
      <c r="A43" s="2" t="s">
        <v>24</v>
      </c>
      <c r="B43" s="6">
        <v>671.3</v>
      </c>
      <c r="C43" s="6">
        <v>910.7</v>
      </c>
      <c r="D43" s="7">
        <f>(C43-B43)/B43*100</f>
        <v>35.662148070907215</v>
      </c>
      <c r="E43" s="5"/>
    </row>
    <row r="44" spans="1:5" ht="51">
      <c r="A44" s="2" t="s">
        <v>41</v>
      </c>
      <c r="B44" s="6">
        <v>1143</v>
      </c>
      <c r="C44" s="6">
        <v>1390</v>
      </c>
      <c r="D44" s="7">
        <f>(C44-B44)/B44*100</f>
        <v>21.609798775153106</v>
      </c>
      <c r="E44" s="5"/>
    </row>
    <row r="45" spans="1:5" ht="12.75">
      <c r="A45" s="2" t="s">
        <v>24</v>
      </c>
      <c r="B45" s="6"/>
      <c r="C45" s="6">
        <v>295.1</v>
      </c>
      <c r="D45" s="7"/>
      <c r="E45" s="5"/>
    </row>
    <row r="46" spans="1:5" ht="25.5">
      <c r="A46" s="2" t="s">
        <v>30</v>
      </c>
      <c r="B46" s="6">
        <v>1580.3</v>
      </c>
      <c r="C46" s="6">
        <v>1065.1</v>
      </c>
      <c r="D46" s="7">
        <f t="shared" si="0"/>
        <v>-32.60140479655762</v>
      </c>
      <c r="E46" s="5"/>
    </row>
    <row r="47" spans="1:5" ht="12.75">
      <c r="A47" s="2" t="s">
        <v>24</v>
      </c>
      <c r="B47" s="6">
        <v>686.9</v>
      </c>
      <c r="C47" s="6">
        <v>142.5</v>
      </c>
      <c r="D47" s="7">
        <f t="shared" si="0"/>
        <v>-79.25462221575192</v>
      </c>
      <c r="E47" s="5"/>
    </row>
    <row r="48" spans="1:5" ht="25.5">
      <c r="A48" s="2" t="s">
        <v>42</v>
      </c>
      <c r="B48" s="6"/>
      <c r="C48" s="6"/>
      <c r="D48" s="7"/>
      <c r="E48" s="5"/>
    </row>
    <row r="49" spans="1:5" ht="12.75">
      <c r="A49" s="2" t="s">
        <v>24</v>
      </c>
      <c r="B49" s="6"/>
      <c r="C49" s="6"/>
      <c r="D49" s="7"/>
      <c r="E49" s="5"/>
    </row>
    <row r="50" spans="1:5" ht="51">
      <c r="A50" s="2" t="s">
        <v>43</v>
      </c>
      <c r="B50" s="6">
        <v>681.5</v>
      </c>
      <c r="C50" s="6">
        <v>972.9</v>
      </c>
      <c r="D50" s="7">
        <f t="shared" si="0"/>
        <v>42.75862068965517</v>
      </c>
      <c r="E50" s="5"/>
    </row>
    <row r="51" spans="1:5" ht="12.75">
      <c r="A51" s="2" t="s">
        <v>24</v>
      </c>
      <c r="B51" s="6">
        <v>339.9</v>
      </c>
      <c r="C51" s="6">
        <v>500.9</v>
      </c>
      <c r="D51" s="7">
        <f t="shared" si="0"/>
        <v>47.36687260959106</v>
      </c>
      <c r="E51" s="5"/>
    </row>
    <row r="52" spans="1:5" ht="21.75" customHeight="1">
      <c r="A52" s="2" t="s">
        <v>31</v>
      </c>
      <c r="B52" s="6">
        <v>569.2</v>
      </c>
      <c r="C52" s="14">
        <v>505.1</v>
      </c>
      <c r="D52" s="7">
        <f t="shared" si="0"/>
        <v>-11.261419536191148</v>
      </c>
      <c r="E52" s="5"/>
    </row>
    <row r="53" spans="1:5" ht="12.75">
      <c r="A53" s="2" t="s">
        <v>24</v>
      </c>
      <c r="B53" s="6">
        <v>144.9</v>
      </c>
      <c r="C53" s="6"/>
      <c r="D53" s="7">
        <f t="shared" si="0"/>
        <v>-100</v>
      </c>
      <c r="E53" s="5"/>
    </row>
    <row r="54" spans="1:5" ht="25.5">
      <c r="A54" s="2" t="s">
        <v>19</v>
      </c>
      <c r="B54" s="6"/>
      <c r="C54" s="6">
        <v>0.8</v>
      </c>
      <c r="D54" s="7"/>
      <c r="E54" s="8" t="s">
        <v>57</v>
      </c>
    </row>
    <row r="55" spans="1:5" ht="51">
      <c r="A55" s="2" t="s">
        <v>20</v>
      </c>
      <c r="B55" s="6">
        <v>150.2</v>
      </c>
      <c r="C55" s="6">
        <v>130.9</v>
      </c>
      <c r="D55" s="7">
        <f t="shared" si="0"/>
        <v>-12.849533954727022</v>
      </c>
      <c r="E55" s="15" t="s">
        <v>58</v>
      </c>
    </row>
    <row r="56" spans="1:5" ht="51">
      <c r="A56" s="2" t="s">
        <v>32</v>
      </c>
      <c r="B56" s="9">
        <v>715</v>
      </c>
      <c r="C56" s="9">
        <v>693</v>
      </c>
      <c r="D56" s="7">
        <f t="shared" si="0"/>
        <v>-3.076923076923077</v>
      </c>
      <c r="E56" s="5"/>
    </row>
    <row r="57" spans="1:5" ht="51">
      <c r="A57" s="2" t="s">
        <v>33</v>
      </c>
      <c r="B57" s="6">
        <f>B35/B56</f>
        <v>47.92517482517483</v>
      </c>
      <c r="C57" s="6">
        <f>C35/C56</f>
        <v>48.397546897546896</v>
      </c>
      <c r="D57" s="7">
        <f t="shared" si="0"/>
        <v>0.9856449644580807</v>
      </c>
      <c r="E57" s="5"/>
    </row>
    <row r="58" spans="1:5" ht="25.5">
      <c r="A58" s="2" t="s">
        <v>21</v>
      </c>
      <c r="B58" s="9">
        <f>SUM(B59:B61)</f>
        <v>77</v>
      </c>
      <c r="C58" s="9">
        <f>SUM(C59:C61)</f>
        <v>78</v>
      </c>
      <c r="D58" s="7">
        <f t="shared" si="0"/>
        <v>1.2987012987012987</v>
      </c>
      <c r="E58" s="5"/>
    </row>
    <row r="59" spans="1:5" ht="15.75" customHeight="1">
      <c r="A59" s="2" t="s">
        <v>34</v>
      </c>
      <c r="B59" s="9">
        <v>8</v>
      </c>
      <c r="C59" s="9">
        <v>8</v>
      </c>
      <c r="D59" s="7">
        <f t="shared" si="0"/>
        <v>0</v>
      </c>
      <c r="E59" s="5"/>
    </row>
    <row r="60" spans="1:5" ht="15.75" customHeight="1">
      <c r="A60" s="2" t="s">
        <v>35</v>
      </c>
      <c r="B60" s="9">
        <v>52</v>
      </c>
      <c r="C60" s="9">
        <v>53</v>
      </c>
      <c r="D60" s="7">
        <f t="shared" si="0"/>
        <v>1.9230769230769231</v>
      </c>
      <c r="E60" s="5"/>
    </row>
    <row r="61" spans="1:5" ht="15.75" customHeight="1">
      <c r="A61" s="2" t="s">
        <v>36</v>
      </c>
      <c r="B61" s="9">
        <v>17</v>
      </c>
      <c r="C61" s="9">
        <v>17</v>
      </c>
      <c r="D61" s="7">
        <f t="shared" si="0"/>
        <v>0</v>
      </c>
      <c r="E61" s="5"/>
    </row>
    <row r="62" spans="1:5" ht="38.25">
      <c r="A62" s="2" t="s">
        <v>22</v>
      </c>
      <c r="B62" s="6">
        <v>18.1</v>
      </c>
      <c r="C62" s="6">
        <v>22.1</v>
      </c>
      <c r="D62" s="7">
        <f>(C62-B62)/B62*100</f>
        <v>22.099447513812155</v>
      </c>
      <c r="E62" s="5"/>
    </row>
    <row r="63" spans="1:5" ht="17.25" customHeight="1">
      <c r="A63" s="2" t="s">
        <v>34</v>
      </c>
      <c r="B63" s="6">
        <v>28.2</v>
      </c>
      <c r="C63" s="6">
        <v>32</v>
      </c>
      <c r="D63" s="7">
        <f t="shared" si="0"/>
        <v>13.475177304964541</v>
      </c>
      <c r="E63" s="5"/>
    </row>
    <row r="64" spans="1:5" ht="17.25" customHeight="1">
      <c r="A64" s="2" t="s">
        <v>35</v>
      </c>
      <c r="B64" s="6">
        <v>18.8</v>
      </c>
      <c r="C64" s="6">
        <v>21</v>
      </c>
      <c r="D64" s="7">
        <f t="shared" si="0"/>
        <v>11.702127659574463</v>
      </c>
      <c r="E64" s="5"/>
    </row>
    <row r="65" spans="1:5" ht="17.25" customHeight="1">
      <c r="A65" s="2" t="s">
        <v>36</v>
      </c>
      <c r="B65" s="6">
        <v>10.9</v>
      </c>
      <c r="C65" s="6">
        <v>12.1</v>
      </c>
      <c r="D65" s="7">
        <f>(C65-B65)/B65*100</f>
        <v>11.0091743119266</v>
      </c>
      <c r="E65" s="5"/>
    </row>
    <row r="66" spans="1:5" ht="17.25" customHeight="1">
      <c r="A66" s="10"/>
      <c r="B66" s="11"/>
      <c r="C66" s="11"/>
      <c r="D66" s="12"/>
      <c r="E66" s="13"/>
    </row>
    <row r="68" ht="12.75">
      <c r="A68" t="s">
        <v>54</v>
      </c>
    </row>
    <row r="70" ht="12.75">
      <c r="A70" t="s">
        <v>55</v>
      </c>
    </row>
    <row r="74" ht="15.75">
      <c r="A74" s="4"/>
    </row>
    <row r="75" ht="15.75">
      <c r="A75" s="4"/>
    </row>
    <row r="76" ht="15.75">
      <c r="A76" s="4"/>
    </row>
  </sheetData>
  <mergeCells count="10">
    <mergeCell ref="A14:E14"/>
    <mergeCell ref="A15:E15"/>
    <mergeCell ref="A16:E16"/>
    <mergeCell ref="A17:E17"/>
    <mergeCell ref="A22:E22"/>
    <mergeCell ref="A23:E23"/>
    <mergeCell ref="A18:E18"/>
    <mergeCell ref="A19:E19"/>
    <mergeCell ref="A20:E20"/>
    <mergeCell ref="A21:E21"/>
  </mergeCells>
  <printOptions/>
  <pageMargins left="0.17" right="0.25" top="0.2" bottom="0.23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VorobevaEV</dc:creator>
  <cp:keywords/>
  <dc:description/>
  <cp:lastModifiedBy>gordeeva</cp:lastModifiedBy>
  <cp:lastPrinted>2011-02-10T10:38:09Z</cp:lastPrinted>
  <dcterms:created xsi:type="dcterms:W3CDTF">2009-02-04T09:04:20Z</dcterms:created>
  <dcterms:modified xsi:type="dcterms:W3CDTF">2011-08-31T12:01:12Z</dcterms:modified>
  <cp:category/>
  <cp:version/>
  <cp:contentType/>
  <cp:contentStatus/>
</cp:coreProperties>
</file>